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P700A3D\Desktop\"/>
    </mc:Choice>
  </mc:AlternateContent>
  <bookViews>
    <workbookView xWindow="0" yWindow="0" windowWidth="21555" windowHeight="8175" activeTab="2"/>
  </bookViews>
  <sheets>
    <sheet name="태샘개요" sheetId="1" r:id="rId1"/>
    <sheet name="목동개요" sheetId="2" r:id="rId2"/>
    <sheet name="화곡개요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3" l="1"/>
  <c r="C21" i="3"/>
  <c r="B21" i="3"/>
  <c r="D20" i="3"/>
  <c r="C20" i="3"/>
  <c r="B20" i="3"/>
  <c r="D19" i="3"/>
  <c r="C19" i="3"/>
  <c r="B19" i="3"/>
  <c r="D18" i="3"/>
  <c r="D22" i="3" s="1"/>
  <c r="C18" i="3"/>
  <c r="B18" i="3"/>
  <c r="D17" i="3"/>
  <c r="C17" i="3"/>
  <c r="B17" i="3"/>
  <c r="D16" i="3"/>
  <c r="C16" i="3"/>
  <c r="C22" i="3" s="1"/>
  <c r="B16" i="3"/>
  <c r="B22" i="3" s="1"/>
  <c r="D11" i="3"/>
  <c r="C11" i="3"/>
  <c r="B11" i="3"/>
  <c r="D10" i="3"/>
  <c r="C10" i="3"/>
  <c r="B10" i="3"/>
  <c r="D9" i="3"/>
  <c r="C9" i="3"/>
  <c r="B9" i="3"/>
  <c r="D8" i="3"/>
  <c r="C8" i="3"/>
  <c r="B8" i="3"/>
  <c r="D7" i="3"/>
  <c r="D12" i="3" s="1"/>
  <c r="C7" i="3"/>
  <c r="B7" i="3"/>
  <c r="D6" i="3"/>
  <c r="C6" i="3"/>
  <c r="B6" i="3"/>
  <c r="D5" i="3"/>
  <c r="C5" i="3"/>
  <c r="C12" i="3" s="1"/>
  <c r="B5" i="3"/>
  <c r="B12" i="3" s="1"/>
  <c r="D21" i="2"/>
  <c r="C21" i="2"/>
  <c r="B21" i="2"/>
  <c r="D20" i="2"/>
  <c r="C20" i="2"/>
  <c r="B20" i="2"/>
  <c r="D19" i="2"/>
  <c r="C19" i="2"/>
  <c r="B19" i="2"/>
  <c r="D18" i="2"/>
  <c r="C18" i="2"/>
  <c r="B18" i="2"/>
  <c r="D17" i="2"/>
  <c r="D22" i="2" s="1"/>
  <c r="C17" i="2"/>
  <c r="B17" i="2"/>
  <c r="D16" i="2"/>
  <c r="C16" i="2"/>
  <c r="C22" i="2" s="1"/>
  <c r="B16" i="2"/>
  <c r="B22" i="2" s="1"/>
  <c r="D11" i="2"/>
  <c r="C11" i="2"/>
  <c r="B11" i="2"/>
  <c r="D10" i="2"/>
  <c r="C10" i="2"/>
  <c r="B10" i="2"/>
  <c r="D9" i="2"/>
  <c r="C9" i="2"/>
  <c r="B9" i="2"/>
  <c r="D8" i="2"/>
  <c r="C8" i="2"/>
  <c r="B8" i="2"/>
  <c r="D7" i="2"/>
  <c r="C7" i="2"/>
  <c r="B7" i="2"/>
  <c r="D6" i="2"/>
  <c r="C6" i="2"/>
  <c r="B6" i="2"/>
  <c r="D5" i="2"/>
  <c r="D12" i="2" s="1"/>
  <c r="C5" i="2"/>
  <c r="C12" i="2" s="1"/>
  <c r="B5" i="2"/>
  <c r="B12" i="2" s="1"/>
  <c r="D21" i="1"/>
  <c r="C21" i="1"/>
  <c r="B21" i="1"/>
  <c r="D20" i="1"/>
  <c r="C20" i="1"/>
  <c r="B20" i="1"/>
  <c r="D19" i="1"/>
  <c r="C19" i="1"/>
  <c r="B19" i="1"/>
  <c r="D18" i="1"/>
  <c r="C18" i="1"/>
  <c r="B18" i="1"/>
  <c r="B22" i="1" s="1"/>
  <c r="D17" i="1"/>
  <c r="C17" i="1"/>
  <c r="B17" i="1"/>
  <c r="D16" i="1"/>
  <c r="D22" i="1" s="1"/>
  <c r="C16" i="1"/>
  <c r="C22" i="1" s="1"/>
  <c r="B16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D12" i="1" s="1"/>
  <c r="C5" i="1"/>
  <c r="C12" i="1" s="1"/>
  <c r="B5" i="1"/>
  <c r="B12" i="1" s="1"/>
</calcChain>
</file>

<file path=xl/sharedStrings.xml><?xml version="1.0" encoding="utf-8"?>
<sst xmlns="http://schemas.openxmlformats.org/spreadsheetml/2006/main" count="118" uniqueCount="84">
  <si>
    <t>2016년도 태화샘솟는집 예산(안) 개요</t>
    <phoneticPr fontId="3" type="noConversion"/>
  </si>
  <si>
    <t>세입</t>
    <phoneticPr fontId="3" type="noConversion"/>
  </si>
  <si>
    <t>(단위:원)</t>
    <phoneticPr fontId="3" type="noConversion"/>
  </si>
  <si>
    <t>과목</t>
    <phoneticPr fontId="3" type="noConversion"/>
  </si>
  <si>
    <t>전년도 예산액</t>
    <phoneticPr fontId="3" type="noConversion"/>
  </si>
  <si>
    <t>당해연도 예산액</t>
    <phoneticPr fontId="3" type="noConversion"/>
  </si>
  <si>
    <t>증감</t>
    <phoneticPr fontId="3" type="noConversion"/>
  </si>
  <si>
    <t>비고</t>
    <phoneticPr fontId="3" type="noConversion"/>
  </si>
  <si>
    <t>입소자부담금수입</t>
    <phoneticPr fontId="3" type="noConversion"/>
  </si>
  <si>
    <t>사업수입</t>
    <phoneticPr fontId="3" type="noConversion"/>
  </si>
  <si>
    <t>보조금수입</t>
    <phoneticPr fontId="3" type="noConversion"/>
  </si>
  <si>
    <t>호봉상승에 따른 인건비 증가</t>
    <phoneticPr fontId="3" type="noConversion"/>
  </si>
  <si>
    <t>후원금수입</t>
    <phoneticPr fontId="3" type="noConversion"/>
  </si>
  <si>
    <t>후원금 감소</t>
    <phoneticPr fontId="3" type="noConversion"/>
  </si>
  <si>
    <t>전입금</t>
    <phoneticPr fontId="3" type="noConversion"/>
  </si>
  <si>
    <t>전입금 감소</t>
    <phoneticPr fontId="3" type="noConversion"/>
  </si>
  <si>
    <t>이월금</t>
    <phoneticPr fontId="3" type="noConversion"/>
  </si>
  <si>
    <t>이월금 감소</t>
    <phoneticPr fontId="3" type="noConversion"/>
  </si>
  <si>
    <t>잡수입</t>
    <phoneticPr fontId="3" type="noConversion"/>
  </si>
  <si>
    <t>잡수입 감소</t>
    <phoneticPr fontId="3" type="noConversion"/>
  </si>
  <si>
    <t>합계</t>
    <phoneticPr fontId="3" type="noConversion"/>
  </si>
  <si>
    <t>세출</t>
    <phoneticPr fontId="3" type="noConversion"/>
  </si>
  <si>
    <t>과목</t>
    <phoneticPr fontId="3" type="noConversion"/>
  </si>
  <si>
    <t>전년도 예산액</t>
    <phoneticPr fontId="3" type="noConversion"/>
  </si>
  <si>
    <t>당해연도 예산액</t>
    <phoneticPr fontId="3" type="noConversion"/>
  </si>
  <si>
    <t>증감</t>
    <phoneticPr fontId="3" type="noConversion"/>
  </si>
  <si>
    <t>비고</t>
    <phoneticPr fontId="3" type="noConversion"/>
  </si>
  <si>
    <t>인건비</t>
    <phoneticPr fontId="3" type="noConversion"/>
  </si>
  <si>
    <t>DB형 퇴직적립금 추가 적립 완료로 인한 감소</t>
    <phoneticPr fontId="3" type="noConversion"/>
  </si>
  <si>
    <t>운영비</t>
    <phoneticPr fontId="3" type="noConversion"/>
  </si>
  <si>
    <t>물가상승에 따른 운영비 증가</t>
    <phoneticPr fontId="3" type="noConversion"/>
  </si>
  <si>
    <t>재산조성비</t>
    <phoneticPr fontId="3" type="noConversion"/>
  </si>
  <si>
    <t>시설비 감소</t>
    <phoneticPr fontId="3" type="noConversion"/>
  </si>
  <si>
    <t>사업비</t>
    <phoneticPr fontId="3" type="noConversion"/>
  </si>
  <si>
    <t>신규 사업으로 인한 증가</t>
    <phoneticPr fontId="3" type="noConversion"/>
  </si>
  <si>
    <t>잡지출</t>
    <phoneticPr fontId="3" type="noConversion"/>
  </si>
  <si>
    <t>예비비 및 기타</t>
    <phoneticPr fontId="3" type="noConversion"/>
  </si>
  <si>
    <t>보조금 반환금 감소</t>
    <phoneticPr fontId="3" type="noConversion"/>
  </si>
  <si>
    <t>합계</t>
    <phoneticPr fontId="3" type="noConversion"/>
  </si>
  <si>
    <t>2016년도 목동하늘샘 예산(안) 개요(태화샘솟는집)</t>
    <phoneticPr fontId="3" type="noConversion"/>
  </si>
  <si>
    <t>(단위:원)</t>
    <phoneticPr fontId="3" type="noConversion"/>
  </si>
  <si>
    <t>당해연도 예산액</t>
    <phoneticPr fontId="3" type="noConversion"/>
  </si>
  <si>
    <t>사업수입</t>
    <phoneticPr fontId="3" type="noConversion"/>
  </si>
  <si>
    <t>호봉상승에 따른 인건비 증가</t>
    <phoneticPr fontId="3" type="noConversion"/>
  </si>
  <si>
    <t>후원금수입</t>
    <phoneticPr fontId="3" type="noConversion"/>
  </si>
  <si>
    <t>지정후원 감소로 인한 후원금수입 감소</t>
    <phoneticPr fontId="3" type="noConversion"/>
  </si>
  <si>
    <t>전입금</t>
    <phoneticPr fontId="3" type="noConversion"/>
  </si>
  <si>
    <t>법인전입금 증가</t>
    <phoneticPr fontId="3" type="noConversion"/>
  </si>
  <si>
    <t>이월금</t>
    <phoneticPr fontId="3" type="noConversion"/>
  </si>
  <si>
    <t>이월금 감소</t>
    <phoneticPr fontId="3" type="noConversion"/>
  </si>
  <si>
    <t>잡수입 증가</t>
    <phoneticPr fontId="3" type="noConversion"/>
  </si>
  <si>
    <t>세출</t>
    <phoneticPr fontId="3" type="noConversion"/>
  </si>
  <si>
    <t>전년도 예산액</t>
    <phoneticPr fontId="3" type="noConversion"/>
  </si>
  <si>
    <t>당해연도 예산액</t>
    <phoneticPr fontId="3" type="noConversion"/>
  </si>
  <si>
    <t>증감</t>
    <phoneticPr fontId="3" type="noConversion"/>
  </si>
  <si>
    <t>비고</t>
    <phoneticPr fontId="3" type="noConversion"/>
  </si>
  <si>
    <t>인건비</t>
    <phoneticPr fontId="3" type="noConversion"/>
  </si>
  <si>
    <t>호봉상승, 퇴직적립금 증액에 따른 인건비 증가</t>
    <phoneticPr fontId="3" type="noConversion"/>
  </si>
  <si>
    <t>예산절감으로 운영비 감소</t>
    <phoneticPr fontId="3" type="noConversion"/>
  </si>
  <si>
    <t>재산조성비</t>
    <phoneticPr fontId="3" type="noConversion"/>
  </si>
  <si>
    <t>노후된 비품 교체로 인한 재산조성비 증가</t>
    <phoneticPr fontId="3" type="noConversion"/>
  </si>
  <si>
    <t>프로포절사업 종료로 인한 사업비 감소</t>
    <phoneticPr fontId="3" type="noConversion"/>
  </si>
  <si>
    <t>잡지출</t>
    <phoneticPr fontId="3" type="noConversion"/>
  </si>
  <si>
    <t>예비비 및 기타</t>
    <phoneticPr fontId="3" type="noConversion"/>
  </si>
  <si>
    <t>예비비 및 보조금 반환금 감소</t>
    <phoneticPr fontId="3" type="noConversion"/>
  </si>
  <si>
    <t>2016년도 화곡하늘샘 예산(안) 개요(태화샘솟는집)</t>
    <phoneticPr fontId="3" type="noConversion"/>
  </si>
  <si>
    <t>세입</t>
    <phoneticPr fontId="3" type="noConversion"/>
  </si>
  <si>
    <t>과목</t>
    <phoneticPr fontId="3" type="noConversion"/>
  </si>
  <si>
    <t>보조금수입</t>
    <phoneticPr fontId="3" type="noConversion"/>
  </si>
  <si>
    <t>호봉상승에 따른 인건비 증가</t>
    <phoneticPr fontId="3" type="noConversion"/>
  </si>
  <si>
    <t>후원금수입</t>
    <phoneticPr fontId="3" type="noConversion"/>
  </si>
  <si>
    <t>전입금</t>
    <phoneticPr fontId="3" type="noConversion"/>
  </si>
  <si>
    <t>전입금 증가</t>
    <phoneticPr fontId="3" type="noConversion"/>
  </si>
  <si>
    <t>잡수입 감소</t>
    <phoneticPr fontId="3" type="noConversion"/>
  </si>
  <si>
    <t>합계</t>
    <phoneticPr fontId="3" type="noConversion"/>
  </si>
  <si>
    <t>과목</t>
    <phoneticPr fontId="3" type="noConversion"/>
  </si>
  <si>
    <t>전년도 예산액</t>
    <phoneticPr fontId="3" type="noConversion"/>
  </si>
  <si>
    <t>당해연도 예산액</t>
    <phoneticPr fontId="3" type="noConversion"/>
  </si>
  <si>
    <t>호봉상승에 따른 인건비 증가</t>
    <phoneticPr fontId="3" type="noConversion"/>
  </si>
  <si>
    <t>운영비</t>
    <phoneticPr fontId="3" type="noConversion"/>
  </si>
  <si>
    <t>대여기기 구입으로 인한 운영비 감소</t>
    <phoneticPr fontId="3" type="noConversion"/>
  </si>
  <si>
    <t>프로그램 종료로 인한 사업비 감소</t>
    <phoneticPr fontId="3" type="noConversion"/>
  </si>
  <si>
    <t>잡지출</t>
    <phoneticPr fontId="3" type="noConversion"/>
  </si>
  <si>
    <t>합계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</si>
</sst>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[Black]#,###;[Black]&quot;▲&quot;#,###;0"/>
    <numFmt numFmtId="177" formatCode="[Black]#,###;[Black]&quot;▲&quot;#,###;0\ 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76" fontId="5" fillId="2" borderId="2" xfId="1" applyNumberFormat="1" applyFont="1" applyFill="1" applyBorder="1" applyAlignment="1">
      <alignment horizontal="right" vertical="center"/>
    </xf>
    <xf numFmtId="176" fontId="6" fillId="2" borderId="2" xfId="0" applyNumberFormat="1" applyFont="1" applyFill="1" applyBorder="1">
      <alignment vertical="center"/>
    </xf>
    <xf numFmtId="176" fontId="5" fillId="2" borderId="1" xfId="0" applyNumberFormat="1" applyFont="1" applyFill="1" applyBorder="1" applyAlignment="1">
      <alignment horizontal="left" vertical="center"/>
    </xf>
    <xf numFmtId="176" fontId="6" fillId="0" borderId="2" xfId="0" applyNumberFormat="1" applyFont="1" applyFill="1" applyBorder="1">
      <alignment vertical="center"/>
    </xf>
    <xf numFmtId="176" fontId="5" fillId="0" borderId="1" xfId="0" applyNumberFormat="1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left" vertical="center" wrapText="1"/>
    </xf>
    <xf numFmtId="177" fontId="5" fillId="0" borderId="2" xfId="1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oi%20ju%20yeon/&#52572;&#51452;&#50672;/&#50641;&#49472;&#51088;&#47308;/2016&#45380;&#46020;%20&#50696;&#49328;&#49436;/2016&#45380;%20&#50696;&#49328;&#49436;(&#53468;&#54868;&#49368;&#49567;&#45716;&#51665;,%20&#52712;&#54633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총괄개요"/>
      <sheetName val="태샘개요"/>
      <sheetName val="목동개요"/>
      <sheetName val="화곡개요"/>
      <sheetName val="스롤라인개요"/>
      <sheetName val="태샘표지"/>
      <sheetName val="태샘총칙"/>
      <sheetName val="태샘세입"/>
      <sheetName val="태샘세출"/>
      <sheetName val="목동표지"/>
      <sheetName val="목동총칙"/>
      <sheetName val="목동세입"/>
      <sheetName val="목동세출"/>
      <sheetName val="화곡표지"/>
      <sheetName val="화곡총칙"/>
      <sheetName val="화곡세입"/>
      <sheetName val="화곡세출"/>
      <sheetName val="스롤라인표지"/>
      <sheetName val="스롤라인총칙"/>
      <sheetName val=" 스롤라인세입"/>
      <sheetName val="스롤라인세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D7">
            <v>41100000</v>
          </cell>
          <cell r="E7">
            <v>41100000</v>
          </cell>
          <cell r="F7">
            <v>0</v>
          </cell>
        </row>
        <row r="12">
          <cell r="D12">
            <v>52000000</v>
          </cell>
          <cell r="E12">
            <v>52000000</v>
          </cell>
          <cell r="F12">
            <v>0</v>
          </cell>
        </row>
        <row r="19">
          <cell r="D19">
            <v>1134305000</v>
          </cell>
          <cell r="E19">
            <v>1147246290</v>
          </cell>
          <cell r="F19">
            <v>12941290</v>
          </cell>
        </row>
        <row r="25">
          <cell r="D25">
            <v>257993870</v>
          </cell>
          <cell r="E25">
            <v>250000000</v>
          </cell>
          <cell r="F25">
            <v>-7993870</v>
          </cell>
        </row>
        <row r="29">
          <cell r="D29">
            <v>108090864</v>
          </cell>
          <cell r="E29">
            <v>102000000</v>
          </cell>
          <cell r="F29">
            <v>-6090864</v>
          </cell>
        </row>
        <row r="32">
          <cell r="D32">
            <v>157910269</v>
          </cell>
          <cell r="E32">
            <v>143631850</v>
          </cell>
          <cell r="F32">
            <v>-14278419</v>
          </cell>
        </row>
        <row r="37">
          <cell r="D37">
            <v>18920000</v>
          </cell>
          <cell r="E37">
            <v>7420000</v>
          </cell>
          <cell r="F37">
            <v>-11500000</v>
          </cell>
        </row>
      </sheetData>
      <sheetData sheetId="8">
        <row r="5">
          <cell r="D5">
            <v>1142428508</v>
          </cell>
          <cell r="E5">
            <v>1129966140</v>
          </cell>
          <cell r="F5">
            <v>-12462368</v>
          </cell>
        </row>
        <row r="18">
          <cell r="D18">
            <v>10760000</v>
          </cell>
          <cell r="E18">
            <v>10080000</v>
          </cell>
          <cell r="F18">
            <v>-680000</v>
          </cell>
        </row>
        <row r="25">
          <cell r="D25">
            <v>134472000</v>
          </cell>
          <cell r="E25">
            <v>137408000</v>
          </cell>
          <cell r="F25">
            <v>2936000</v>
          </cell>
        </row>
        <row r="68">
          <cell r="D68">
            <v>63004814</v>
          </cell>
          <cell r="E68">
            <v>56824000</v>
          </cell>
          <cell r="F68">
            <v>-6180814</v>
          </cell>
        </row>
        <row r="78">
          <cell r="D78">
            <v>381090539</v>
          </cell>
          <cell r="E78">
            <v>382620000</v>
          </cell>
          <cell r="F78">
            <v>1529461</v>
          </cell>
        </row>
        <row r="129">
          <cell r="D129">
            <v>4500000</v>
          </cell>
          <cell r="E129">
            <v>4500000</v>
          </cell>
          <cell r="F129">
            <v>0</v>
          </cell>
        </row>
        <row r="133">
          <cell r="D133">
            <v>34064142</v>
          </cell>
          <cell r="E133">
            <v>22000000</v>
          </cell>
          <cell r="F133">
            <v>-12064142</v>
          </cell>
        </row>
      </sheetData>
      <sheetData sheetId="9"/>
      <sheetData sheetId="10"/>
      <sheetData sheetId="11">
        <row r="7">
          <cell r="D7">
            <v>21720000</v>
          </cell>
          <cell r="E7">
            <v>21720000</v>
          </cell>
          <cell r="F7">
            <v>0</v>
          </cell>
        </row>
        <row r="9">
          <cell r="D9">
            <v>200000</v>
          </cell>
          <cell r="E9">
            <v>200000</v>
          </cell>
          <cell r="F9">
            <v>0</v>
          </cell>
        </row>
        <row r="12">
          <cell r="D12">
            <v>93831000</v>
          </cell>
          <cell r="E12">
            <v>95600000</v>
          </cell>
          <cell r="F12">
            <v>1769000</v>
          </cell>
        </row>
        <row r="17">
          <cell r="D17">
            <v>3500000</v>
          </cell>
          <cell r="E17">
            <v>2400000</v>
          </cell>
          <cell r="F17">
            <v>-1100000</v>
          </cell>
        </row>
        <row r="21">
          <cell r="D21">
            <v>4000000</v>
          </cell>
          <cell r="E21">
            <v>10000000</v>
          </cell>
          <cell r="F21">
            <v>6000000</v>
          </cell>
        </row>
        <row r="24">
          <cell r="D24">
            <v>6250287</v>
          </cell>
          <cell r="E24">
            <v>6000000</v>
          </cell>
          <cell r="F24">
            <v>-250287</v>
          </cell>
        </row>
        <row r="29">
          <cell r="D29">
            <v>60000</v>
          </cell>
          <cell r="E29">
            <v>80000</v>
          </cell>
          <cell r="F29">
            <v>20000</v>
          </cell>
        </row>
      </sheetData>
      <sheetData sheetId="12">
        <row r="5">
          <cell r="D5">
            <v>92200350</v>
          </cell>
          <cell r="E5">
            <v>100329400</v>
          </cell>
          <cell r="F5">
            <v>8129050</v>
          </cell>
        </row>
        <row r="16">
          <cell r="D16">
            <v>1600000</v>
          </cell>
          <cell r="E16">
            <v>1400000</v>
          </cell>
          <cell r="F16">
            <v>-200000</v>
          </cell>
        </row>
        <row r="19">
          <cell r="D19">
            <v>10928800</v>
          </cell>
          <cell r="E19">
            <v>10728800</v>
          </cell>
          <cell r="F19">
            <v>-200000</v>
          </cell>
        </row>
        <row r="38">
          <cell r="D38">
            <v>2500000</v>
          </cell>
          <cell r="E38">
            <v>4000000</v>
          </cell>
          <cell r="F38">
            <v>1500000</v>
          </cell>
        </row>
        <row r="42">
          <cell r="D42">
            <v>21600000</v>
          </cell>
          <cell r="E42">
            <v>19000000</v>
          </cell>
          <cell r="F42">
            <v>-2600000</v>
          </cell>
        </row>
        <row r="51">
          <cell r="D51">
            <v>100000</v>
          </cell>
          <cell r="E51">
            <v>100000</v>
          </cell>
          <cell r="F51">
            <v>0</v>
          </cell>
        </row>
        <row r="54">
          <cell r="D54">
            <v>632137</v>
          </cell>
          <cell r="E54">
            <v>441800</v>
          </cell>
          <cell r="F54">
            <v>-190337</v>
          </cell>
        </row>
      </sheetData>
      <sheetData sheetId="13"/>
      <sheetData sheetId="14"/>
      <sheetData sheetId="15">
        <row r="7">
          <cell r="D7">
            <v>24480000</v>
          </cell>
          <cell r="E7">
            <v>24480000</v>
          </cell>
          <cell r="F7">
            <v>0</v>
          </cell>
        </row>
        <row r="9">
          <cell r="D9">
            <v>200000</v>
          </cell>
          <cell r="E9">
            <v>200000</v>
          </cell>
          <cell r="F9">
            <v>0</v>
          </cell>
        </row>
        <row r="12">
          <cell r="D12">
            <v>97821000</v>
          </cell>
          <cell r="E12">
            <v>98970423</v>
          </cell>
          <cell r="F12">
            <v>1149423</v>
          </cell>
        </row>
        <row r="17">
          <cell r="D17">
            <v>1250000</v>
          </cell>
          <cell r="E17">
            <v>1250000</v>
          </cell>
          <cell r="F17">
            <v>0</v>
          </cell>
        </row>
        <row r="21">
          <cell r="D21">
            <v>4000000</v>
          </cell>
          <cell r="E21">
            <v>10000000</v>
          </cell>
          <cell r="F21">
            <v>6000000</v>
          </cell>
        </row>
        <row r="24">
          <cell r="D24">
            <v>4738532</v>
          </cell>
          <cell r="E24">
            <v>5250000</v>
          </cell>
          <cell r="F24">
            <v>511468</v>
          </cell>
        </row>
        <row r="29">
          <cell r="D29">
            <v>7060000</v>
          </cell>
          <cell r="E29">
            <v>60000</v>
          </cell>
          <cell r="F29">
            <v>-7000000</v>
          </cell>
        </row>
      </sheetData>
      <sheetData sheetId="16">
        <row r="5">
          <cell r="D5">
            <v>94725607</v>
          </cell>
          <cell r="E5">
            <v>100757653</v>
          </cell>
          <cell r="F5">
            <v>6032046</v>
          </cell>
        </row>
        <row r="14">
          <cell r="D14">
            <v>1800000</v>
          </cell>
          <cell r="E14">
            <v>2000000</v>
          </cell>
          <cell r="F14">
            <v>200000</v>
          </cell>
        </row>
        <row r="17">
          <cell r="D17">
            <v>17420000</v>
          </cell>
          <cell r="E17">
            <v>13452770</v>
          </cell>
          <cell r="F17">
            <v>-3967230</v>
          </cell>
        </row>
        <row r="38">
          <cell r="D38">
            <v>2500000</v>
          </cell>
          <cell r="E38">
            <v>2500000</v>
          </cell>
          <cell r="F38">
            <v>0</v>
          </cell>
        </row>
        <row r="42">
          <cell r="D42">
            <v>21707249</v>
          </cell>
          <cell r="E42">
            <v>20800000</v>
          </cell>
          <cell r="F42">
            <v>-907249</v>
          </cell>
        </row>
        <row r="52">
          <cell r="D52">
            <v>100000</v>
          </cell>
          <cell r="E52">
            <v>100000</v>
          </cell>
          <cell r="F52">
            <v>0</v>
          </cell>
        </row>
        <row r="55">
          <cell r="D55">
            <v>1296676</v>
          </cell>
          <cell r="E55">
            <v>600000</v>
          </cell>
          <cell r="F55">
            <v>-696676</v>
          </cell>
        </row>
      </sheetData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116"/>
  <sheetViews>
    <sheetView workbookViewId="0">
      <selection activeCell="D19" sqref="D19"/>
    </sheetView>
  </sheetViews>
  <sheetFormatPr defaultRowHeight="13.5" x14ac:dyDescent="0.3"/>
  <cols>
    <col min="1" max="4" width="18.625" style="2" customWidth="1"/>
    <col min="5" max="5" width="42.625" style="2" customWidth="1"/>
    <col min="6" max="16384" width="9" style="2"/>
  </cols>
  <sheetData>
    <row r="1" spans="1:5" ht="25.5" x14ac:dyDescent="0.3">
      <c r="A1" s="1" t="s">
        <v>0</v>
      </c>
      <c r="B1" s="1"/>
      <c r="C1" s="1"/>
      <c r="D1" s="1"/>
      <c r="E1" s="1"/>
    </row>
    <row r="2" spans="1:5" ht="15" customHeight="1" x14ac:dyDescent="0.3">
      <c r="A2" s="3"/>
      <c r="B2" s="3"/>
      <c r="C2" s="3"/>
      <c r="D2" s="3"/>
      <c r="E2" s="3"/>
    </row>
    <row r="3" spans="1:5" ht="15" customHeight="1" x14ac:dyDescent="0.3">
      <c r="A3" s="3" t="s">
        <v>1</v>
      </c>
      <c r="B3" s="3"/>
      <c r="C3" s="3"/>
      <c r="D3" s="3"/>
      <c r="E3" s="4" t="s">
        <v>2</v>
      </c>
    </row>
    <row r="4" spans="1:5" ht="15" customHeigh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spans="1:5" ht="15" customHeight="1" x14ac:dyDescent="0.3">
      <c r="A5" s="5" t="s">
        <v>8</v>
      </c>
      <c r="B5" s="6">
        <f>[1]태샘세입!D7</f>
        <v>41100000</v>
      </c>
      <c r="C5" s="6">
        <f>[1]태샘세입!E7</f>
        <v>41100000</v>
      </c>
      <c r="D5" s="7">
        <f>[1]태샘세입!F7</f>
        <v>0</v>
      </c>
      <c r="E5" s="8"/>
    </row>
    <row r="6" spans="1:5" ht="15" customHeight="1" x14ac:dyDescent="0.3">
      <c r="A6" s="5" t="s">
        <v>9</v>
      </c>
      <c r="B6" s="9">
        <f>SUM([1]태샘세입!D12)</f>
        <v>52000000</v>
      </c>
      <c r="C6" s="9">
        <f>SUM([1]태샘세입!E12)</f>
        <v>52000000</v>
      </c>
      <c r="D6" s="9">
        <f>SUM([1]태샘세입!F12)</f>
        <v>0</v>
      </c>
      <c r="E6" s="8"/>
    </row>
    <row r="7" spans="1:5" ht="15" customHeight="1" x14ac:dyDescent="0.3">
      <c r="A7" s="5" t="s">
        <v>10</v>
      </c>
      <c r="B7" s="9">
        <f>SUM([1]태샘세입!D19)</f>
        <v>1134305000</v>
      </c>
      <c r="C7" s="9">
        <f>SUM([1]태샘세입!E19)</f>
        <v>1147246290</v>
      </c>
      <c r="D7" s="9">
        <f>SUM([1]태샘세입!F19)</f>
        <v>12941290</v>
      </c>
      <c r="E7" s="10" t="s">
        <v>11</v>
      </c>
    </row>
    <row r="8" spans="1:5" ht="15" customHeight="1" x14ac:dyDescent="0.3">
      <c r="A8" s="5" t="s">
        <v>12</v>
      </c>
      <c r="B8" s="9">
        <f>SUM([1]태샘세입!D25)</f>
        <v>257993870</v>
      </c>
      <c r="C8" s="9">
        <f>SUM([1]태샘세입!E25)</f>
        <v>250000000</v>
      </c>
      <c r="D8" s="9">
        <f>SUM([1]태샘세입!F25)</f>
        <v>-7993870</v>
      </c>
      <c r="E8" s="10" t="s">
        <v>13</v>
      </c>
    </row>
    <row r="9" spans="1:5" ht="15" customHeight="1" x14ac:dyDescent="0.3">
      <c r="A9" s="5" t="s">
        <v>14</v>
      </c>
      <c r="B9" s="9">
        <f>SUM([1]태샘세입!D29)</f>
        <v>108090864</v>
      </c>
      <c r="C9" s="9">
        <f>SUM([1]태샘세입!E29)</f>
        <v>102000000</v>
      </c>
      <c r="D9" s="9">
        <f>SUM([1]태샘세입!F29)</f>
        <v>-6090864</v>
      </c>
      <c r="E9" s="10" t="s">
        <v>15</v>
      </c>
    </row>
    <row r="10" spans="1:5" ht="15" customHeight="1" x14ac:dyDescent="0.3">
      <c r="A10" s="5" t="s">
        <v>16</v>
      </c>
      <c r="B10" s="9">
        <f>SUM([1]태샘세입!D32)</f>
        <v>157910269</v>
      </c>
      <c r="C10" s="9">
        <f>SUM([1]태샘세입!E32)</f>
        <v>143631850</v>
      </c>
      <c r="D10" s="9">
        <f>SUM([1]태샘세입!F32)</f>
        <v>-14278419</v>
      </c>
      <c r="E10" s="10" t="s">
        <v>17</v>
      </c>
    </row>
    <row r="11" spans="1:5" ht="15" customHeight="1" x14ac:dyDescent="0.3">
      <c r="A11" s="5" t="s">
        <v>18</v>
      </c>
      <c r="B11" s="9">
        <f>SUM([1]태샘세입!D37)</f>
        <v>18920000</v>
      </c>
      <c r="C11" s="9">
        <f>SUM([1]태샘세입!E37)</f>
        <v>7420000</v>
      </c>
      <c r="D11" s="9">
        <f>SUM([1]태샘세입!F37)</f>
        <v>-11500000</v>
      </c>
      <c r="E11" s="10" t="s">
        <v>19</v>
      </c>
    </row>
    <row r="12" spans="1:5" ht="15" customHeight="1" x14ac:dyDescent="0.3">
      <c r="A12" s="5" t="s">
        <v>20</v>
      </c>
      <c r="B12" s="9">
        <f>SUM(B5:B11)</f>
        <v>1770320003</v>
      </c>
      <c r="C12" s="9">
        <f>SUM(C5:C11)</f>
        <v>1743398140</v>
      </c>
      <c r="D12" s="9">
        <f>SUM(D5:D11)</f>
        <v>-26921863</v>
      </c>
      <c r="E12" s="10"/>
    </row>
    <row r="13" spans="1:5" ht="15" customHeight="1" x14ac:dyDescent="0.3">
      <c r="A13" s="3"/>
      <c r="B13" s="3"/>
      <c r="C13" s="3"/>
      <c r="D13" s="3"/>
      <c r="E13" s="3"/>
    </row>
    <row r="14" spans="1:5" ht="15" customHeight="1" x14ac:dyDescent="0.3">
      <c r="A14" s="3" t="s">
        <v>21</v>
      </c>
      <c r="B14" s="3"/>
      <c r="C14" s="3"/>
      <c r="D14" s="3"/>
      <c r="E14" s="4" t="s">
        <v>2</v>
      </c>
    </row>
    <row r="15" spans="1:5" ht="15" customHeight="1" x14ac:dyDescent="0.3">
      <c r="A15" s="5" t="s">
        <v>22</v>
      </c>
      <c r="B15" s="5" t="s">
        <v>23</v>
      </c>
      <c r="C15" s="5" t="s">
        <v>24</v>
      </c>
      <c r="D15" s="5" t="s">
        <v>25</v>
      </c>
      <c r="E15" s="5" t="s">
        <v>26</v>
      </c>
    </row>
    <row r="16" spans="1:5" ht="15" customHeight="1" x14ac:dyDescent="0.3">
      <c r="A16" s="11" t="s">
        <v>27</v>
      </c>
      <c r="B16" s="7">
        <f>SUM([1]태샘세출!D5)</f>
        <v>1142428508</v>
      </c>
      <c r="C16" s="7">
        <f>SUM([1]태샘세출!E5)</f>
        <v>1129966140</v>
      </c>
      <c r="D16" s="7">
        <f>SUM([1]태샘세출!F5)</f>
        <v>-12462368</v>
      </c>
      <c r="E16" s="8" t="s">
        <v>28</v>
      </c>
    </row>
    <row r="17" spans="1:5" ht="15" customHeight="1" x14ac:dyDescent="0.3">
      <c r="A17" s="11" t="s">
        <v>29</v>
      </c>
      <c r="B17" s="9">
        <f>SUM([1]태샘세출!D18,[1]태샘세출!D25)</f>
        <v>145232000</v>
      </c>
      <c r="C17" s="9">
        <f>SUM([1]태샘세출!E18,[1]태샘세출!E25)</f>
        <v>147488000</v>
      </c>
      <c r="D17" s="9">
        <f>SUM([1]태샘세출!F18,[1]태샘세출!F25)</f>
        <v>2256000</v>
      </c>
      <c r="E17" s="8" t="s">
        <v>30</v>
      </c>
    </row>
    <row r="18" spans="1:5" ht="15" customHeight="1" x14ac:dyDescent="0.3">
      <c r="A18" s="5" t="s">
        <v>31</v>
      </c>
      <c r="B18" s="9">
        <f>SUM([1]태샘세출!D68)</f>
        <v>63004814</v>
      </c>
      <c r="C18" s="9">
        <f>SUM([1]태샘세출!E68)</f>
        <v>56824000</v>
      </c>
      <c r="D18" s="9">
        <f>SUM([1]태샘세출!F68)</f>
        <v>-6180814</v>
      </c>
      <c r="E18" s="12" t="s">
        <v>32</v>
      </c>
    </row>
    <row r="19" spans="1:5" ht="15" customHeight="1" x14ac:dyDescent="0.3">
      <c r="A19" s="5" t="s">
        <v>33</v>
      </c>
      <c r="B19" s="9">
        <f>SUM([1]태샘세출!D78)</f>
        <v>381090539</v>
      </c>
      <c r="C19" s="9">
        <f>SUM([1]태샘세출!E78)</f>
        <v>382620000</v>
      </c>
      <c r="D19" s="9">
        <f>SUM([1]태샘세출!F78)</f>
        <v>1529461</v>
      </c>
      <c r="E19" s="12" t="s">
        <v>34</v>
      </c>
    </row>
    <row r="20" spans="1:5" ht="15" customHeight="1" x14ac:dyDescent="0.3">
      <c r="A20" s="5" t="s">
        <v>35</v>
      </c>
      <c r="B20" s="9">
        <f>SUM([1]태샘세출!D129)</f>
        <v>4500000</v>
      </c>
      <c r="C20" s="9">
        <f>SUM([1]태샘세출!E129)</f>
        <v>4500000</v>
      </c>
      <c r="D20" s="9">
        <f>SUM([1]태샘세출!F129)</f>
        <v>0</v>
      </c>
      <c r="E20" s="10"/>
    </row>
    <row r="21" spans="1:5" ht="15" customHeight="1" x14ac:dyDescent="0.3">
      <c r="A21" s="5" t="s">
        <v>36</v>
      </c>
      <c r="B21" s="9">
        <f>SUM([1]태샘세출!D133)</f>
        <v>34064142</v>
      </c>
      <c r="C21" s="9">
        <f>SUM([1]태샘세출!E133)</f>
        <v>22000000</v>
      </c>
      <c r="D21" s="9">
        <f>SUM([1]태샘세출!F133)</f>
        <v>-12064142</v>
      </c>
      <c r="E21" s="10" t="s">
        <v>37</v>
      </c>
    </row>
    <row r="22" spans="1:5" ht="15" customHeight="1" x14ac:dyDescent="0.3">
      <c r="A22" s="5" t="s">
        <v>38</v>
      </c>
      <c r="B22" s="9">
        <f>SUM(B16:B21)</f>
        <v>1770320003</v>
      </c>
      <c r="C22" s="9">
        <f>SUM(C16:C21)</f>
        <v>1743398140</v>
      </c>
      <c r="D22" s="9">
        <f>SUM(D16:D21)</f>
        <v>-26921863</v>
      </c>
      <c r="E22" s="10"/>
    </row>
    <row r="23" spans="1:5" ht="15" customHeight="1" x14ac:dyDescent="0.3"/>
    <row r="24" spans="1:5" ht="15" customHeight="1" x14ac:dyDescent="0.3"/>
    <row r="25" spans="1:5" ht="15" customHeight="1" x14ac:dyDescent="0.3"/>
    <row r="26" spans="1:5" ht="15" customHeight="1" x14ac:dyDescent="0.3"/>
    <row r="27" spans="1:5" ht="15" customHeight="1" x14ac:dyDescent="0.3"/>
    <row r="28" spans="1:5" ht="15" customHeight="1" x14ac:dyDescent="0.3"/>
    <row r="29" spans="1:5" ht="15" customHeight="1" x14ac:dyDescent="0.3"/>
    <row r="30" spans="1:5" ht="15" customHeight="1" x14ac:dyDescent="0.3"/>
    <row r="31" spans="1:5" ht="15" customHeight="1" x14ac:dyDescent="0.3"/>
    <row r="32" spans="1:5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</sheetData>
  <mergeCells count="1">
    <mergeCell ref="A1:E1"/>
  </mergeCells>
  <phoneticPr fontId="3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E36"/>
  <sheetViews>
    <sheetView workbookViewId="0">
      <selection activeCell="E21" sqref="E21"/>
    </sheetView>
  </sheetViews>
  <sheetFormatPr defaultRowHeight="13.5" x14ac:dyDescent="0.3"/>
  <cols>
    <col min="1" max="4" width="18.625" style="2" customWidth="1"/>
    <col min="5" max="5" width="42.625" style="2" customWidth="1"/>
    <col min="6" max="16384" width="9" style="2"/>
  </cols>
  <sheetData>
    <row r="1" spans="1:5" ht="25.5" x14ac:dyDescent="0.3">
      <c r="A1" s="1" t="s">
        <v>39</v>
      </c>
      <c r="B1" s="1"/>
      <c r="C1" s="1"/>
      <c r="D1" s="1"/>
      <c r="E1" s="1"/>
    </row>
    <row r="2" spans="1:5" s="3" customFormat="1" ht="15" customHeight="1" x14ac:dyDescent="0.3"/>
    <row r="3" spans="1:5" s="3" customFormat="1" ht="15" customHeight="1" x14ac:dyDescent="0.3">
      <c r="A3" s="3" t="s">
        <v>1</v>
      </c>
      <c r="E3" s="4" t="s">
        <v>40</v>
      </c>
    </row>
    <row r="4" spans="1:5" s="3" customFormat="1" ht="15" customHeight="1" x14ac:dyDescent="0.3">
      <c r="A4" s="5" t="s">
        <v>22</v>
      </c>
      <c r="B4" s="5" t="s">
        <v>4</v>
      </c>
      <c r="C4" s="5" t="s">
        <v>41</v>
      </c>
      <c r="D4" s="5" t="s">
        <v>25</v>
      </c>
      <c r="E4" s="5" t="s">
        <v>7</v>
      </c>
    </row>
    <row r="5" spans="1:5" s="3" customFormat="1" ht="15" customHeight="1" x14ac:dyDescent="0.3">
      <c r="A5" s="5" t="s">
        <v>8</v>
      </c>
      <c r="B5" s="13">
        <f>[1]목동세입!D7</f>
        <v>21720000</v>
      </c>
      <c r="C5" s="13">
        <f>[1]목동세입!E7</f>
        <v>21720000</v>
      </c>
      <c r="D5" s="9">
        <f>[1]목동세입!F7</f>
        <v>0</v>
      </c>
      <c r="E5" s="14"/>
    </row>
    <row r="6" spans="1:5" s="3" customFormat="1" ht="15" customHeight="1" x14ac:dyDescent="0.3">
      <c r="A6" s="5" t="s">
        <v>42</v>
      </c>
      <c r="B6" s="9">
        <f>SUM([1]목동세입!D9)</f>
        <v>200000</v>
      </c>
      <c r="C6" s="9">
        <f>SUM([1]목동세입!E9)</f>
        <v>200000</v>
      </c>
      <c r="D6" s="9">
        <f>SUM([1]목동세입!F9)</f>
        <v>0</v>
      </c>
      <c r="E6" s="14"/>
    </row>
    <row r="7" spans="1:5" s="3" customFormat="1" ht="15" customHeight="1" x14ac:dyDescent="0.3">
      <c r="A7" s="5" t="s">
        <v>10</v>
      </c>
      <c r="B7" s="9">
        <f>SUM([1]목동세입!D12)</f>
        <v>93831000</v>
      </c>
      <c r="C7" s="9">
        <f>SUM([1]목동세입!E12)</f>
        <v>95600000</v>
      </c>
      <c r="D7" s="9">
        <f>SUM([1]목동세입!F12)</f>
        <v>1769000</v>
      </c>
      <c r="E7" s="14" t="s">
        <v>43</v>
      </c>
    </row>
    <row r="8" spans="1:5" s="3" customFormat="1" ht="15" customHeight="1" x14ac:dyDescent="0.3">
      <c r="A8" s="5" t="s">
        <v>44</v>
      </c>
      <c r="B8" s="9">
        <f>[1]목동세입!D17</f>
        <v>3500000</v>
      </c>
      <c r="C8" s="9">
        <f>SUM([1]목동세입!E17)</f>
        <v>2400000</v>
      </c>
      <c r="D8" s="9">
        <f>SUM([1]목동세입!F17)</f>
        <v>-1100000</v>
      </c>
      <c r="E8" s="14" t="s">
        <v>45</v>
      </c>
    </row>
    <row r="9" spans="1:5" s="3" customFormat="1" ht="15" customHeight="1" x14ac:dyDescent="0.3">
      <c r="A9" s="5" t="s">
        <v>46</v>
      </c>
      <c r="B9" s="9">
        <f>SUM([1]목동세입!D21)</f>
        <v>4000000</v>
      </c>
      <c r="C9" s="9">
        <f>SUM([1]목동세입!E21)</f>
        <v>10000000</v>
      </c>
      <c r="D9" s="9">
        <f>SUM([1]목동세입!F21)</f>
        <v>6000000</v>
      </c>
      <c r="E9" s="14" t="s">
        <v>47</v>
      </c>
    </row>
    <row r="10" spans="1:5" s="3" customFormat="1" ht="15" customHeight="1" x14ac:dyDescent="0.3">
      <c r="A10" s="5" t="s">
        <v>48</v>
      </c>
      <c r="B10" s="9">
        <f>SUM([1]목동세입!D24)</f>
        <v>6250287</v>
      </c>
      <c r="C10" s="9">
        <f>SUM([1]목동세입!E24)</f>
        <v>6000000</v>
      </c>
      <c r="D10" s="9">
        <f>SUM([1]목동세입!F24)</f>
        <v>-250287</v>
      </c>
      <c r="E10" s="14" t="s">
        <v>49</v>
      </c>
    </row>
    <row r="11" spans="1:5" s="3" customFormat="1" ht="15" customHeight="1" x14ac:dyDescent="0.3">
      <c r="A11" s="5" t="s">
        <v>18</v>
      </c>
      <c r="B11" s="9">
        <f>SUM([1]목동세입!D29)</f>
        <v>60000</v>
      </c>
      <c r="C11" s="9">
        <f>SUM([1]목동세입!E29)</f>
        <v>80000</v>
      </c>
      <c r="D11" s="9">
        <f>SUM([1]목동세입!F29)</f>
        <v>20000</v>
      </c>
      <c r="E11" s="14" t="s">
        <v>50</v>
      </c>
    </row>
    <row r="12" spans="1:5" s="3" customFormat="1" ht="15" customHeight="1" x14ac:dyDescent="0.3">
      <c r="A12" s="5" t="s">
        <v>38</v>
      </c>
      <c r="B12" s="9">
        <f>SUM(B5:B11)</f>
        <v>129561287</v>
      </c>
      <c r="C12" s="9">
        <f>SUM(C5:C11)</f>
        <v>136000000</v>
      </c>
      <c r="D12" s="9">
        <f>SUM(D5:D11)</f>
        <v>6438713</v>
      </c>
      <c r="E12" s="14"/>
    </row>
    <row r="13" spans="1:5" s="3" customFormat="1" ht="15" customHeight="1" x14ac:dyDescent="0.3"/>
    <row r="14" spans="1:5" s="3" customFormat="1" ht="15" customHeight="1" x14ac:dyDescent="0.3">
      <c r="A14" s="3" t="s">
        <v>51</v>
      </c>
      <c r="E14" s="4" t="s">
        <v>2</v>
      </c>
    </row>
    <row r="15" spans="1:5" s="3" customFormat="1" ht="15" customHeight="1" x14ac:dyDescent="0.3">
      <c r="A15" s="5" t="s">
        <v>22</v>
      </c>
      <c r="B15" s="5" t="s">
        <v>52</v>
      </c>
      <c r="C15" s="5" t="s">
        <v>53</v>
      </c>
      <c r="D15" s="5" t="s">
        <v>54</v>
      </c>
      <c r="E15" s="5" t="s">
        <v>55</v>
      </c>
    </row>
    <row r="16" spans="1:5" s="3" customFormat="1" ht="15" customHeight="1" x14ac:dyDescent="0.3">
      <c r="A16" s="5" t="s">
        <v>56</v>
      </c>
      <c r="B16" s="9">
        <f>[1]목동세출!D5</f>
        <v>92200350</v>
      </c>
      <c r="C16" s="9">
        <f>[1]목동세출!E5</f>
        <v>100329400</v>
      </c>
      <c r="D16" s="9">
        <f>[1]목동세출!F5</f>
        <v>8129050</v>
      </c>
      <c r="E16" s="14" t="s">
        <v>57</v>
      </c>
    </row>
    <row r="17" spans="1:5" s="3" customFormat="1" ht="15" customHeight="1" x14ac:dyDescent="0.3">
      <c r="A17" s="5" t="s">
        <v>29</v>
      </c>
      <c r="B17" s="9">
        <f>SUM([1]목동세출!D16,[1]목동세출!D19)</f>
        <v>12528800</v>
      </c>
      <c r="C17" s="9">
        <f>SUM([1]목동세출!E16,[1]목동세출!E19)</f>
        <v>12128800</v>
      </c>
      <c r="D17" s="9">
        <f>SUM([1]목동세출!F16,[1]목동세출!F19)</f>
        <v>-400000</v>
      </c>
      <c r="E17" s="14" t="s">
        <v>58</v>
      </c>
    </row>
    <row r="18" spans="1:5" s="3" customFormat="1" ht="15" customHeight="1" x14ac:dyDescent="0.3">
      <c r="A18" s="5" t="s">
        <v>59</v>
      </c>
      <c r="B18" s="9">
        <f>SUM([1]목동세출!D38)</f>
        <v>2500000</v>
      </c>
      <c r="C18" s="9">
        <f>SUM([1]목동세출!E38)</f>
        <v>4000000</v>
      </c>
      <c r="D18" s="9">
        <f>SUM([1]목동세출!F38)</f>
        <v>1500000</v>
      </c>
      <c r="E18" s="14" t="s">
        <v>60</v>
      </c>
    </row>
    <row r="19" spans="1:5" s="3" customFormat="1" ht="15" customHeight="1" x14ac:dyDescent="0.3">
      <c r="A19" s="5" t="s">
        <v>33</v>
      </c>
      <c r="B19" s="9">
        <f>SUM([1]목동세출!D42)</f>
        <v>21600000</v>
      </c>
      <c r="C19" s="9">
        <f>SUM([1]목동세출!E42)</f>
        <v>19000000</v>
      </c>
      <c r="D19" s="9">
        <f>SUM([1]목동세출!F42)</f>
        <v>-2600000</v>
      </c>
      <c r="E19" s="14" t="s">
        <v>61</v>
      </c>
    </row>
    <row r="20" spans="1:5" s="3" customFormat="1" ht="15" customHeight="1" x14ac:dyDescent="0.3">
      <c r="A20" s="5" t="s">
        <v>62</v>
      </c>
      <c r="B20" s="9">
        <f>SUM([1]목동세출!D51)</f>
        <v>100000</v>
      </c>
      <c r="C20" s="9">
        <f>SUM([1]목동세출!E51)</f>
        <v>100000</v>
      </c>
      <c r="D20" s="9">
        <f>SUM([1]목동세출!F51)</f>
        <v>0</v>
      </c>
      <c r="E20" s="14"/>
    </row>
    <row r="21" spans="1:5" s="3" customFormat="1" ht="15" customHeight="1" x14ac:dyDescent="0.3">
      <c r="A21" s="5" t="s">
        <v>63</v>
      </c>
      <c r="B21" s="9">
        <f>SUM([1]목동세출!D54)</f>
        <v>632137</v>
      </c>
      <c r="C21" s="9">
        <f>SUM([1]목동세출!E54)</f>
        <v>441800</v>
      </c>
      <c r="D21" s="9">
        <f>SUM([1]목동세출!F54)</f>
        <v>-190337</v>
      </c>
      <c r="E21" s="14" t="s">
        <v>64</v>
      </c>
    </row>
    <row r="22" spans="1:5" s="3" customFormat="1" ht="15" customHeight="1" x14ac:dyDescent="0.3">
      <c r="A22" s="5" t="s">
        <v>20</v>
      </c>
      <c r="B22" s="9">
        <f>SUM(B16:B21)</f>
        <v>129561287</v>
      </c>
      <c r="C22" s="9">
        <f t="shared" ref="C22" si="0">SUM(C16:C21)</f>
        <v>136000000</v>
      </c>
      <c r="D22" s="9">
        <f>SUM(D16:D21)</f>
        <v>6438713</v>
      </c>
      <c r="E22" s="14"/>
    </row>
    <row r="23" spans="1:5" s="3" customFormat="1" ht="15" customHeight="1" x14ac:dyDescent="0.3"/>
    <row r="24" spans="1:5" s="3" customFormat="1" ht="15" customHeight="1" x14ac:dyDescent="0.3"/>
    <row r="25" spans="1:5" s="3" customFormat="1" ht="15" customHeight="1" x14ac:dyDescent="0.3"/>
    <row r="26" spans="1:5" s="3" customFormat="1" ht="15" customHeight="1" x14ac:dyDescent="0.3"/>
    <row r="27" spans="1:5" ht="15" customHeight="1" x14ac:dyDescent="0.3"/>
    <row r="28" spans="1:5" ht="15" customHeight="1" x14ac:dyDescent="0.3"/>
    <row r="29" spans="1:5" ht="15" customHeight="1" x14ac:dyDescent="0.3"/>
    <row r="30" spans="1:5" ht="15" customHeight="1" x14ac:dyDescent="0.3"/>
    <row r="31" spans="1:5" ht="15" customHeight="1" x14ac:dyDescent="0.3"/>
    <row r="32" spans="1:5" ht="15" customHeight="1" x14ac:dyDescent="0.3"/>
    <row r="33" ht="15" customHeight="1" x14ac:dyDescent="0.3"/>
    <row r="34" ht="15" customHeight="1" x14ac:dyDescent="0.3"/>
    <row r="35" ht="18" customHeight="1" x14ac:dyDescent="0.3"/>
    <row r="36" ht="18" customHeight="1" x14ac:dyDescent="0.3"/>
  </sheetData>
  <mergeCells count="1">
    <mergeCell ref="A1:E1"/>
  </mergeCells>
  <phoneticPr fontId="3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E30"/>
  <sheetViews>
    <sheetView tabSelected="1" workbookViewId="0">
      <selection activeCell="D11" sqref="D11"/>
    </sheetView>
  </sheetViews>
  <sheetFormatPr defaultRowHeight="13.5" x14ac:dyDescent="0.3"/>
  <cols>
    <col min="1" max="4" width="18.625" style="2" customWidth="1"/>
    <col min="5" max="5" width="42.625" style="2" customWidth="1"/>
    <col min="6" max="16384" width="9" style="2"/>
  </cols>
  <sheetData>
    <row r="1" spans="1:5" ht="25.5" x14ac:dyDescent="0.3">
      <c r="A1" s="1" t="s">
        <v>65</v>
      </c>
      <c r="B1" s="1"/>
      <c r="C1" s="1"/>
      <c r="D1" s="1"/>
      <c r="E1" s="1"/>
    </row>
    <row r="2" spans="1:5" ht="15" customHeight="1" x14ac:dyDescent="0.3">
      <c r="A2" s="3"/>
      <c r="B2" s="3"/>
      <c r="C2" s="3"/>
      <c r="D2" s="3"/>
      <c r="E2" s="3"/>
    </row>
    <row r="3" spans="1:5" ht="15" customHeight="1" x14ac:dyDescent="0.3">
      <c r="A3" s="3" t="s">
        <v>66</v>
      </c>
      <c r="B3" s="3"/>
      <c r="C3" s="3"/>
      <c r="D3" s="3"/>
      <c r="E3" s="4" t="s">
        <v>2</v>
      </c>
    </row>
    <row r="4" spans="1:5" ht="15" customHeight="1" x14ac:dyDescent="0.3">
      <c r="A4" s="5" t="s">
        <v>67</v>
      </c>
      <c r="B4" s="5" t="s">
        <v>4</v>
      </c>
      <c r="C4" s="5" t="s">
        <v>41</v>
      </c>
      <c r="D4" s="5" t="s">
        <v>25</v>
      </c>
      <c r="E4" s="5" t="s">
        <v>7</v>
      </c>
    </row>
    <row r="5" spans="1:5" ht="15" customHeight="1" x14ac:dyDescent="0.3">
      <c r="A5" s="5" t="s">
        <v>8</v>
      </c>
      <c r="B5" s="9">
        <f>[1]화곡세입!D7</f>
        <v>24480000</v>
      </c>
      <c r="C5" s="9">
        <f>[1]화곡세입!E7</f>
        <v>24480000</v>
      </c>
      <c r="D5" s="9">
        <f>[1]화곡세입!F7</f>
        <v>0</v>
      </c>
      <c r="E5" s="14"/>
    </row>
    <row r="6" spans="1:5" ht="15" customHeight="1" x14ac:dyDescent="0.3">
      <c r="A6" s="5" t="s">
        <v>9</v>
      </c>
      <c r="B6" s="9">
        <f>SUM([1]화곡세입!D9)</f>
        <v>200000</v>
      </c>
      <c r="C6" s="9">
        <f>SUM([1]화곡세입!E9)</f>
        <v>200000</v>
      </c>
      <c r="D6" s="9">
        <f>SUM([1]화곡세입!F9)</f>
        <v>0</v>
      </c>
      <c r="E6" s="14"/>
    </row>
    <row r="7" spans="1:5" ht="15" customHeight="1" x14ac:dyDescent="0.3">
      <c r="A7" s="5" t="s">
        <v>68</v>
      </c>
      <c r="B7" s="9">
        <f>SUM([1]화곡세입!D12)</f>
        <v>97821000</v>
      </c>
      <c r="C7" s="9">
        <f>SUM([1]화곡세입!E12)</f>
        <v>98970423</v>
      </c>
      <c r="D7" s="9">
        <f>SUM([1]화곡세입!F12)</f>
        <v>1149423</v>
      </c>
      <c r="E7" s="14" t="s">
        <v>69</v>
      </c>
    </row>
    <row r="8" spans="1:5" ht="15" customHeight="1" x14ac:dyDescent="0.3">
      <c r="A8" s="5" t="s">
        <v>70</v>
      </c>
      <c r="B8" s="9">
        <f>SUM([1]화곡세입!D17)</f>
        <v>1250000</v>
      </c>
      <c r="C8" s="9">
        <f>SUM([1]화곡세입!E17)</f>
        <v>1250000</v>
      </c>
      <c r="D8" s="9">
        <f>SUM([1]화곡세입!F17)</f>
        <v>0</v>
      </c>
      <c r="E8" s="14"/>
    </row>
    <row r="9" spans="1:5" ht="15" customHeight="1" x14ac:dyDescent="0.3">
      <c r="A9" s="5" t="s">
        <v>71</v>
      </c>
      <c r="B9" s="9">
        <f>SUM([1]화곡세입!D21)</f>
        <v>4000000</v>
      </c>
      <c r="C9" s="9">
        <f>SUM([1]화곡세입!E21)</f>
        <v>10000000</v>
      </c>
      <c r="D9" s="9">
        <f>SUM([1]화곡세입!F21)</f>
        <v>6000000</v>
      </c>
      <c r="E9" s="14" t="s">
        <v>72</v>
      </c>
    </row>
    <row r="10" spans="1:5" ht="15" customHeight="1" x14ac:dyDescent="0.3">
      <c r="A10" s="5" t="s">
        <v>48</v>
      </c>
      <c r="B10" s="9">
        <f>SUM([1]화곡세입!D24)</f>
        <v>4738532</v>
      </c>
      <c r="C10" s="9">
        <f>SUM([1]화곡세입!E24)</f>
        <v>5250000</v>
      </c>
      <c r="D10" s="9">
        <f>SUM([1]화곡세입!F24)</f>
        <v>511468</v>
      </c>
      <c r="E10" s="14" t="s">
        <v>17</v>
      </c>
    </row>
    <row r="11" spans="1:5" ht="15" customHeight="1" x14ac:dyDescent="0.3">
      <c r="A11" s="5" t="s">
        <v>18</v>
      </c>
      <c r="B11" s="9">
        <f>SUM([1]화곡세입!D29)</f>
        <v>7060000</v>
      </c>
      <c r="C11" s="9">
        <f>SUM([1]화곡세입!E29)</f>
        <v>60000</v>
      </c>
      <c r="D11" s="9">
        <f>SUM([1]화곡세입!F29)</f>
        <v>-7000000</v>
      </c>
      <c r="E11" s="14" t="s">
        <v>73</v>
      </c>
    </row>
    <row r="12" spans="1:5" ht="15" customHeight="1" x14ac:dyDescent="0.3">
      <c r="A12" s="5" t="s">
        <v>74</v>
      </c>
      <c r="B12" s="9">
        <f>SUM(B5:B11)</f>
        <v>139549532</v>
      </c>
      <c r="C12" s="9">
        <f>SUM(C5:C11)</f>
        <v>140210423</v>
      </c>
      <c r="D12" s="9">
        <f>SUM(D5:D11)</f>
        <v>660891</v>
      </c>
      <c r="E12" s="14"/>
    </row>
    <row r="13" spans="1:5" ht="15" customHeight="1" x14ac:dyDescent="0.3">
      <c r="A13" s="3"/>
      <c r="B13" s="3"/>
      <c r="C13" s="3"/>
      <c r="D13" s="3"/>
      <c r="E13" s="3"/>
    </row>
    <row r="14" spans="1:5" ht="15" customHeight="1" x14ac:dyDescent="0.3">
      <c r="A14" s="3" t="s">
        <v>51</v>
      </c>
      <c r="B14" s="3"/>
      <c r="C14" s="3"/>
      <c r="D14" s="3"/>
      <c r="E14" s="4" t="s">
        <v>2</v>
      </c>
    </row>
    <row r="15" spans="1:5" ht="15" customHeight="1" x14ac:dyDescent="0.3">
      <c r="A15" s="5" t="s">
        <v>75</v>
      </c>
      <c r="B15" s="5" t="s">
        <v>76</v>
      </c>
      <c r="C15" s="5" t="s">
        <v>77</v>
      </c>
      <c r="D15" s="5" t="s">
        <v>54</v>
      </c>
      <c r="E15" s="5" t="s">
        <v>26</v>
      </c>
    </row>
    <row r="16" spans="1:5" ht="15" customHeight="1" x14ac:dyDescent="0.3">
      <c r="A16" s="5" t="s">
        <v>27</v>
      </c>
      <c r="B16" s="9">
        <f>[1]화곡세출!D5</f>
        <v>94725607</v>
      </c>
      <c r="C16" s="9">
        <f>[1]화곡세출!E5</f>
        <v>100757653</v>
      </c>
      <c r="D16" s="9">
        <f>[1]화곡세출!F5</f>
        <v>6032046</v>
      </c>
      <c r="E16" s="14" t="s">
        <v>78</v>
      </c>
    </row>
    <row r="17" spans="1:5" ht="15" customHeight="1" x14ac:dyDescent="0.3">
      <c r="A17" s="5" t="s">
        <v>79</v>
      </c>
      <c r="B17" s="9">
        <f>SUM([1]화곡세출!D14,[1]화곡세출!D17)</f>
        <v>19220000</v>
      </c>
      <c r="C17" s="9">
        <f>SUM([1]화곡세출!E14,[1]화곡세출!E17)</f>
        <v>15452770</v>
      </c>
      <c r="D17" s="9">
        <f>SUM([1]화곡세출!F14,[1]화곡세출!F17)</f>
        <v>-3767230</v>
      </c>
      <c r="E17" s="14" t="s">
        <v>80</v>
      </c>
    </row>
    <row r="18" spans="1:5" ht="15" customHeight="1" x14ac:dyDescent="0.3">
      <c r="A18" s="5" t="s">
        <v>59</v>
      </c>
      <c r="B18" s="9">
        <f>SUM([1]화곡세출!D38)</f>
        <v>2500000</v>
      </c>
      <c r="C18" s="9">
        <f>SUM([1]화곡세출!E38)</f>
        <v>2500000</v>
      </c>
      <c r="D18" s="9">
        <f>SUM([1]화곡세출!F38)</f>
        <v>0</v>
      </c>
      <c r="E18" s="14"/>
    </row>
    <row r="19" spans="1:5" ht="15" customHeight="1" x14ac:dyDescent="0.3">
      <c r="A19" s="5" t="s">
        <v>33</v>
      </c>
      <c r="B19" s="9">
        <f>SUM([1]화곡세출!D42)</f>
        <v>21707249</v>
      </c>
      <c r="C19" s="9">
        <f>SUM([1]화곡세출!E42)</f>
        <v>20800000</v>
      </c>
      <c r="D19" s="9">
        <f>SUM([1]화곡세출!F42)</f>
        <v>-907249</v>
      </c>
      <c r="E19" s="14" t="s">
        <v>81</v>
      </c>
    </row>
    <row r="20" spans="1:5" ht="15" customHeight="1" x14ac:dyDescent="0.3">
      <c r="A20" s="5" t="s">
        <v>82</v>
      </c>
      <c r="B20" s="9">
        <f>SUM([1]화곡세출!D52)</f>
        <v>100000</v>
      </c>
      <c r="C20" s="9">
        <f>SUM([1]화곡세출!E52)</f>
        <v>100000</v>
      </c>
      <c r="D20" s="9">
        <f>SUM([1]화곡세출!F52)</f>
        <v>0</v>
      </c>
      <c r="E20" s="14"/>
    </row>
    <row r="21" spans="1:5" ht="15" customHeight="1" x14ac:dyDescent="0.3">
      <c r="A21" s="5" t="s">
        <v>36</v>
      </c>
      <c r="B21" s="9">
        <f>SUM([1]화곡세출!D55)</f>
        <v>1296676</v>
      </c>
      <c r="C21" s="9">
        <f>SUM([1]화곡세출!E55)</f>
        <v>600000</v>
      </c>
      <c r="D21" s="9">
        <f>SUM([1]화곡세출!F55)</f>
        <v>-696676</v>
      </c>
      <c r="E21" s="14" t="s">
        <v>37</v>
      </c>
    </row>
    <row r="22" spans="1:5" ht="15" customHeight="1" x14ac:dyDescent="0.3">
      <c r="A22" s="5" t="s">
        <v>83</v>
      </c>
      <c r="B22" s="9">
        <f>SUM(B16:B21)</f>
        <v>139549532</v>
      </c>
      <c r="C22" s="9">
        <f t="shared" ref="C22" si="0">SUM(C16:C21)</f>
        <v>140210423</v>
      </c>
      <c r="D22" s="9">
        <f>SUM(D16:D21)</f>
        <v>660891</v>
      </c>
      <c r="E22" s="14"/>
    </row>
    <row r="23" spans="1:5" ht="15" customHeight="1" x14ac:dyDescent="0.3"/>
    <row r="24" spans="1:5" ht="15" customHeight="1" x14ac:dyDescent="0.3"/>
    <row r="25" spans="1:5" ht="15" customHeight="1" x14ac:dyDescent="0.3"/>
    <row r="26" spans="1:5" ht="15" customHeight="1" x14ac:dyDescent="0.3"/>
    <row r="27" spans="1:5" ht="15" customHeight="1" x14ac:dyDescent="0.3"/>
    <row r="28" spans="1:5" ht="15" customHeight="1" x14ac:dyDescent="0.3"/>
    <row r="29" spans="1:5" ht="15" customHeight="1" x14ac:dyDescent="0.3"/>
    <row r="30" spans="1:5" ht="15" customHeight="1" x14ac:dyDescent="0.3"/>
  </sheetData>
  <mergeCells count="1">
    <mergeCell ref="A1:E1"/>
  </mergeCells>
  <phoneticPr fontId="3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태샘개요</vt:lpstr>
      <vt:lpstr>목동개요</vt:lpstr>
      <vt:lpstr>화곡개요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DP700A3D</dc:creator>
  <cp:lastModifiedBy>DP700A3D</cp:lastModifiedBy>
  <dcterms:created xsi:type="dcterms:W3CDTF">2015-12-31T02:46:58Z</dcterms:created>
  <dcterms:modified xsi:type="dcterms:W3CDTF">2015-12-31T02:47:23Z</dcterms:modified>
</cp:coreProperties>
</file>